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olina\Desktop\Работа\К-Квартал\Отчет Гужа\23г\сайт\"/>
    </mc:Choice>
  </mc:AlternateContent>
  <bookViews>
    <workbookView xWindow="0" yWindow="0" windowWidth="17256" windowHeight="5424"/>
  </bookViews>
  <sheets>
    <sheet name="ОТЧЕТ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3" i="3" l="1"/>
  <c r="G33" i="3"/>
  <c r="H32" i="3"/>
  <c r="G32" i="3"/>
  <c r="F29" i="3"/>
  <c r="D29" i="3"/>
  <c r="C29" i="3"/>
  <c r="H28" i="3"/>
  <c r="G28" i="3"/>
  <c r="H22" i="3"/>
  <c r="G22" i="3"/>
  <c r="H21" i="3"/>
  <c r="G21" i="3"/>
  <c r="D18" i="3"/>
  <c r="H18" i="3" s="1"/>
  <c r="C18" i="3"/>
  <c r="G18" i="3" s="1"/>
  <c r="H17" i="3"/>
  <c r="G17" i="3"/>
  <c r="H29" i="3" l="1"/>
  <c r="G6" i="3" l="1"/>
  <c r="H8" i="3" l="1"/>
  <c r="H6" i="3" l="1"/>
  <c r="G8" i="3" l="1"/>
  <c r="G10" i="3" l="1"/>
  <c r="H10" i="3"/>
  <c r="H5" i="3"/>
  <c r="G5" i="3"/>
</calcChain>
</file>

<file path=xl/sharedStrings.xml><?xml version="1.0" encoding="utf-8"?>
<sst xmlns="http://schemas.openxmlformats.org/spreadsheetml/2006/main" count="69" uniqueCount="19">
  <si>
    <t>Наниматели</t>
  </si>
  <si>
    <t>Сумма просроченной задолженности населения, количество семей неплательщиков, имеющих просроченную задолженность</t>
  </si>
  <si>
    <t>Сумма оплаченной задолженности после заявления исковых требований</t>
  </si>
  <si>
    <t>ИТОГО</t>
  </si>
  <si>
    <t xml:space="preserve">Собственники </t>
  </si>
  <si>
    <t>ФОРМА ОТЧЕТА согласно письму Жилищного Комитета от 02.07.2019</t>
  </si>
  <si>
    <t>кол-во</t>
  </si>
  <si>
    <t>№ п\п</t>
  </si>
  <si>
    <t>сумма, рублей</t>
  </si>
  <si>
    <t>Количество решений (судебных приказов), принятых судами о взыскании задолженности по оплате ЖКУ, сумма</t>
  </si>
  <si>
    <t>Сумма фактически полученных в текущем году по решениям (суд.приказам), денежных средств, количество исполнительных листов (суд.приказов)</t>
  </si>
  <si>
    <t>Количествоисполнительных листов (суд.приказов) о взыскании задолженности направленных в УФССП, общая сумма по исполнительным документам, предьявленным к исполнению</t>
  </si>
  <si>
    <t>Количество возбужденных УФССП исполнительных производств по взысканию задолженности, общая сумма по возбужденным исполнительным производствам.</t>
  </si>
  <si>
    <r>
      <t xml:space="preserve">Количество исков (заявлений о выдаче суд.приказов) о взыскании задолженности по оплатеЖКУ, сумма исков (заявлений) </t>
    </r>
    <r>
      <rPr>
        <b/>
        <sz val="16"/>
        <color theme="1"/>
        <rFont val="Times New Roman"/>
        <family val="1"/>
        <charset val="204"/>
      </rPr>
      <t>*</t>
    </r>
  </si>
  <si>
    <t>-</t>
  </si>
  <si>
    <t xml:space="preserve"> </t>
  </si>
  <si>
    <t>ООО "К Квартал"октябрь 2022г.</t>
  </si>
  <si>
    <t>ООО "К Квартал"ноябрь 2022г.</t>
  </si>
  <si>
    <t>ООО "К Квартал"декабрь 2022г.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</si>
</sst>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₽&quot;"/>
    <numFmt numFmtId="165" formatCode="#,##0.00\ _₽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8"/>
      <color theme="1"/>
      <name val="Calibri"/>
      <family val="2"/>
      <charset val="204"/>
      <scheme val="minor"/>
    </font>
    <font>
      <sz val="12"/>
      <color rgb="FF292B2C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 applyAlignment="1">
      <alignment horizontal="center" wrapText="1"/>
    </xf>
    <xf numFmtId="164" fontId="3" fillId="2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wrapText="1"/>
    </xf>
    <xf numFmtId="164" fontId="0" fillId="0" borderId="0" xfId="0" applyNumberFormat="1"/>
    <xf numFmtId="165" fontId="3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/>
    </xf>
    <xf numFmtId="0" fontId="0" fillId="2" borderId="0" xfId="0" applyFill="1"/>
    <xf numFmtId="0" fontId="3" fillId="2" borderId="1" xfId="0" applyNumberFormat="1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0" fontId="0" fillId="0" borderId="0" xfId="0"/>
    <xf numFmtId="0" fontId="7" fillId="2" borderId="0" xfId="0" applyFont="1" applyFill="1" applyAlignment="1">
      <alignment horizontal="center" vertical="center"/>
    </xf>
    <xf numFmtId="4" fontId="6" fillId="2" borderId="0" xfId="0" applyNumberFormat="1" applyFont="1" applyFill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0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wrapText="1" shrinkToFit="1"/>
    </xf>
    <xf numFmtId="2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3"/>
  <sheetViews>
    <sheetView tabSelected="1" workbookViewId="0">
      <selection activeCell="M17" sqref="M17"/>
    </sheetView>
  </sheetViews>
  <sheetFormatPr defaultRowHeight="14.4" x14ac:dyDescent="0.3"/>
  <cols>
    <col min="1" max="1" width="3.5546875" customWidth="1"/>
    <col min="2" max="2" width="40.5546875" customWidth="1"/>
    <col min="3" max="3" width="9" customWidth="1"/>
    <col min="4" max="4" width="15.88671875" style="4" customWidth="1"/>
    <col min="5" max="5" width="7.88671875" customWidth="1"/>
    <col min="6" max="6" width="19.109375" style="4" customWidth="1"/>
    <col min="7" max="7" width="11.33203125" customWidth="1"/>
    <col min="8" max="8" width="16.88671875" style="4" customWidth="1"/>
  </cols>
  <sheetData>
    <row r="1" spans="1:9" ht="15" customHeight="1" x14ac:dyDescent="0.3">
      <c r="A1" s="20" t="s">
        <v>16</v>
      </c>
      <c r="B1" s="20"/>
      <c r="C1" s="20"/>
      <c r="D1" s="20"/>
      <c r="E1" s="20"/>
      <c r="F1" s="20"/>
      <c r="G1" s="20"/>
      <c r="H1" s="20"/>
    </row>
    <row r="2" spans="1:9" ht="15.75" customHeight="1" x14ac:dyDescent="0.3">
      <c r="A2" s="20"/>
      <c r="B2" s="20"/>
      <c r="C2" s="20"/>
      <c r="D2" s="20"/>
      <c r="E2" s="20"/>
      <c r="F2" s="20"/>
      <c r="G2" s="20"/>
      <c r="H2" s="20"/>
    </row>
    <row r="3" spans="1:9" ht="29.25" customHeight="1" x14ac:dyDescent="0.3">
      <c r="A3" s="21" t="s">
        <v>7</v>
      </c>
      <c r="B3" s="22" t="s">
        <v>5</v>
      </c>
      <c r="C3" s="23" t="s">
        <v>4</v>
      </c>
      <c r="D3" s="23"/>
      <c r="E3" s="23" t="s">
        <v>0</v>
      </c>
      <c r="F3" s="23"/>
      <c r="G3" s="23" t="s">
        <v>3</v>
      </c>
      <c r="H3" s="23"/>
    </row>
    <row r="4" spans="1:9" ht="12.75" customHeight="1" x14ac:dyDescent="0.3">
      <c r="A4" s="21"/>
      <c r="B4" s="22"/>
      <c r="C4" s="1" t="s">
        <v>6</v>
      </c>
      <c r="D4" s="3" t="s">
        <v>8</v>
      </c>
      <c r="E4" s="1" t="s">
        <v>6</v>
      </c>
      <c r="F4" s="3" t="s">
        <v>8</v>
      </c>
      <c r="G4" s="1" t="s">
        <v>6</v>
      </c>
      <c r="H4" s="3" t="s">
        <v>8</v>
      </c>
    </row>
    <row r="5" spans="1:9" ht="60" customHeight="1" x14ac:dyDescent="0.3">
      <c r="A5" s="6">
        <v>1</v>
      </c>
      <c r="B5" s="7" t="s">
        <v>1</v>
      </c>
      <c r="C5" s="8">
        <v>2158</v>
      </c>
      <c r="D5" s="2">
        <v>58725776.390000001</v>
      </c>
      <c r="E5" s="8">
        <v>1658</v>
      </c>
      <c r="F5" s="2">
        <v>67383998.560000002</v>
      </c>
      <c r="G5" s="10">
        <f>C5+E5</f>
        <v>3816</v>
      </c>
      <c r="H5" s="2">
        <f>D5+F5</f>
        <v>126109774.95</v>
      </c>
    </row>
    <row r="6" spans="1:9" s="9" customFormat="1" ht="53.25" customHeight="1" x14ac:dyDescent="0.35">
      <c r="A6" s="6">
        <v>2</v>
      </c>
      <c r="B6" s="7" t="s">
        <v>13</v>
      </c>
      <c r="C6" s="16">
        <v>193</v>
      </c>
      <c r="D6" s="17">
        <v>2763058.81</v>
      </c>
      <c r="E6" s="16">
        <v>7</v>
      </c>
      <c r="F6" s="18">
        <v>275164.81</v>
      </c>
      <c r="G6" s="16">
        <f>C6+E6</f>
        <v>200</v>
      </c>
      <c r="H6" s="2">
        <f>D6+F6</f>
        <v>3038223.62</v>
      </c>
    </row>
    <row r="7" spans="1:9" s="9" customFormat="1" ht="28.2" x14ac:dyDescent="0.3">
      <c r="A7" s="6">
        <v>3</v>
      </c>
      <c r="B7" s="7" t="s">
        <v>2</v>
      </c>
      <c r="C7" s="8"/>
      <c r="D7" s="2"/>
      <c r="E7" s="8"/>
      <c r="F7" s="2"/>
      <c r="G7" s="10"/>
      <c r="H7" s="2">
        <v>3126059.28</v>
      </c>
    </row>
    <row r="8" spans="1:9" s="9" customFormat="1" ht="49.5" customHeight="1" x14ac:dyDescent="0.3">
      <c r="A8" s="6">
        <v>4</v>
      </c>
      <c r="B8" s="7" t="s">
        <v>9</v>
      </c>
      <c r="C8" s="8">
        <v>177</v>
      </c>
      <c r="D8" s="14">
        <v>9932224.6500000004</v>
      </c>
      <c r="E8" s="15">
        <v>110</v>
      </c>
      <c r="F8" s="14">
        <v>13975155.24</v>
      </c>
      <c r="G8" s="10">
        <f t="shared" ref="G8:G10" si="0">C8+E8</f>
        <v>287</v>
      </c>
      <c r="H8" s="2">
        <f>D8+F8</f>
        <v>23907379.890000001</v>
      </c>
    </row>
    <row r="9" spans="1:9" s="9" customFormat="1" ht="55.8" x14ac:dyDescent="0.3">
      <c r="A9" s="6">
        <v>5</v>
      </c>
      <c r="B9" s="7" t="s">
        <v>10</v>
      </c>
      <c r="C9" s="5" t="s">
        <v>15</v>
      </c>
      <c r="D9" s="5" t="s">
        <v>14</v>
      </c>
      <c r="E9" s="5" t="s">
        <v>14</v>
      </c>
      <c r="F9" s="5" t="s">
        <v>14</v>
      </c>
      <c r="G9" s="5" t="s">
        <v>14</v>
      </c>
      <c r="H9" s="13">
        <v>7941043.8899999997</v>
      </c>
      <c r="I9" s="11"/>
    </row>
    <row r="10" spans="1:9" s="9" customFormat="1" ht="76.5" customHeight="1" x14ac:dyDescent="0.3">
      <c r="A10" s="6">
        <v>7</v>
      </c>
      <c r="B10" s="7" t="s">
        <v>12</v>
      </c>
      <c r="C10" s="8">
        <v>122</v>
      </c>
      <c r="D10" s="2">
        <v>6890394.9500000002</v>
      </c>
      <c r="E10" s="8">
        <v>157</v>
      </c>
      <c r="F10" s="2">
        <v>20742830.57</v>
      </c>
      <c r="G10" s="10">
        <f t="shared" si="0"/>
        <v>279</v>
      </c>
      <c r="H10" s="2">
        <f t="shared" ref="H10" si="1">D10+F10</f>
        <v>27633225.52</v>
      </c>
    </row>
    <row r="12" spans="1:9" hidden="1" x14ac:dyDescent="0.3">
      <c r="A12" s="24"/>
      <c r="B12" s="24"/>
      <c r="C12" s="24"/>
      <c r="D12" s="24"/>
      <c r="E12" s="24"/>
      <c r="F12" s="24"/>
      <c r="G12" s="24"/>
      <c r="H12" s="24"/>
    </row>
    <row r="13" spans="1:9" s="12" customFormat="1" ht="15" customHeight="1" x14ac:dyDescent="0.3">
      <c r="A13" s="20" t="s">
        <v>17</v>
      </c>
      <c r="B13" s="20"/>
      <c r="C13" s="20"/>
      <c r="D13" s="20"/>
      <c r="E13" s="20"/>
      <c r="F13" s="20"/>
      <c r="G13" s="20"/>
      <c r="H13" s="20"/>
    </row>
    <row r="14" spans="1:9" s="12" customFormat="1" ht="15.75" customHeight="1" x14ac:dyDescent="0.3">
      <c r="A14" s="20"/>
      <c r="B14" s="20"/>
      <c r="C14" s="20"/>
      <c r="D14" s="20"/>
      <c r="E14" s="20"/>
      <c r="F14" s="20"/>
      <c r="G14" s="20"/>
      <c r="H14" s="20"/>
    </row>
    <row r="15" spans="1:9" s="12" customFormat="1" ht="29.25" customHeight="1" x14ac:dyDescent="0.3">
      <c r="A15" s="21" t="s">
        <v>7</v>
      </c>
      <c r="B15" s="22" t="s">
        <v>5</v>
      </c>
      <c r="C15" s="23" t="s">
        <v>4</v>
      </c>
      <c r="D15" s="23"/>
      <c r="E15" s="23" t="s">
        <v>0</v>
      </c>
      <c r="F15" s="23"/>
      <c r="G15" s="23" t="s">
        <v>3</v>
      </c>
      <c r="H15" s="23"/>
    </row>
    <row r="16" spans="1:9" s="12" customFormat="1" ht="12.75" customHeight="1" x14ac:dyDescent="0.3">
      <c r="A16" s="21"/>
      <c r="B16" s="22"/>
      <c r="C16" s="1" t="s">
        <v>6</v>
      </c>
      <c r="D16" s="3" t="s">
        <v>8</v>
      </c>
      <c r="E16" s="1" t="s">
        <v>6</v>
      </c>
      <c r="F16" s="3" t="s">
        <v>8</v>
      </c>
      <c r="G16" s="1" t="s">
        <v>6</v>
      </c>
      <c r="H16" s="3" t="s">
        <v>8</v>
      </c>
    </row>
    <row r="17" spans="1:9" s="12" customFormat="1" ht="60" customHeight="1" x14ac:dyDescent="0.3">
      <c r="A17" s="6">
        <v>1</v>
      </c>
      <c r="B17" s="7" t="s">
        <v>1</v>
      </c>
      <c r="C17" s="8">
        <v>2156</v>
      </c>
      <c r="D17" s="2">
        <v>58243358.390000001</v>
      </c>
      <c r="E17" s="8">
        <v>1625</v>
      </c>
      <c r="F17" s="2">
        <v>66995925.560000002</v>
      </c>
      <c r="G17" s="10">
        <f>C17+E17</f>
        <v>3781</v>
      </c>
      <c r="H17" s="2">
        <f>D17+F17</f>
        <v>125239283.95</v>
      </c>
    </row>
    <row r="18" spans="1:9" s="9" customFormat="1" ht="53.25" customHeight="1" x14ac:dyDescent="0.35">
      <c r="A18" s="6">
        <v>2</v>
      </c>
      <c r="B18" s="7" t="s">
        <v>13</v>
      </c>
      <c r="C18" s="16">
        <f>14+142</f>
        <v>156</v>
      </c>
      <c r="D18" s="17">
        <f>1749658.08+2773237.23</f>
        <v>4522895.3100000005</v>
      </c>
      <c r="E18" s="16">
        <v>44</v>
      </c>
      <c r="F18" s="18">
        <v>2019428.64</v>
      </c>
      <c r="G18" s="16">
        <f>C18+E18</f>
        <v>200</v>
      </c>
      <c r="H18" s="19">
        <f>D18+F18</f>
        <v>6542323.9500000002</v>
      </c>
    </row>
    <row r="19" spans="1:9" s="9" customFormat="1" ht="28.2" x14ac:dyDescent="0.3">
      <c r="A19" s="6">
        <v>3</v>
      </c>
      <c r="B19" s="7" t="s">
        <v>2</v>
      </c>
      <c r="C19" s="8"/>
      <c r="D19" s="2"/>
      <c r="E19" s="8"/>
      <c r="F19" s="2"/>
      <c r="G19" s="10"/>
      <c r="H19" s="2">
        <v>6188812.1399999997</v>
      </c>
    </row>
    <row r="20" spans="1:9" s="9" customFormat="1" ht="55.8" x14ac:dyDescent="0.3">
      <c r="A20" s="6">
        <v>4</v>
      </c>
      <c r="B20" s="7" t="s">
        <v>10</v>
      </c>
      <c r="C20" s="5" t="s">
        <v>15</v>
      </c>
      <c r="D20" s="5" t="s">
        <v>14</v>
      </c>
      <c r="E20" s="5" t="s">
        <v>14</v>
      </c>
      <c r="F20" s="5" t="s">
        <v>14</v>
      </c>
      <c r="G20" s="5" t="s">
        <v>14</v>
      </c>
      <c r="H20" s="13">
        <v>8613843.5800000001</v>
      </c>
      <c r="I20" s="11"/>
    </row>
    <row r="21" spans="1:9" s="9" customFormat="1" ht="78" customHeight="1" x14ac:dyDescent="0.3">
      <c r="A21" s="6">
        <v>5</v>
      </c>
      <c r="B21" s="7" t="s">
        <v>11</v>
      </c>
      <c r="C21" s="8">
        <v>8</v>
      </c>
      <c r="D21" s="2">
        <v>159063.20000000001</v>
      </c>
      <c r="E21" s="8">
        <v>2</v>
      </c>
      <c r="F21" s="2">
        <v>285211.07</v>
      </c>
      <c r="G21" s="5">
        <f t="shared" ref="G21:H22" si="2">C21+E21</f>
        <v>10</v>
      </c>
      <c r="H21" s="2">
        <f t="shared" si="2"/>
        <v>444274.27</v>
      </c>
    </row>
    <row r="22" spans="1:9" s="9" customFormat="1" ht="76.5" customHeight="1" x14ac:dyDescent="0.3">
      <c r="A22" s="6">
        <v>6</v>
      </c>
      <c r="B22" s="7" t="s">
        <v>12</v>
      </c>
      <c r="C22" s="8">
        <v>168</v>
      </c>
      <c r="D22" s="2">
        <v>8366815.2599999998</v>
      </c>
      <c r="E22" s="8">
        <v>180</v>
      </c>
      <c r="F22" s="2">
        <v>23099548.399999999</v>
      </c>
      <c r="G22" s="10">
        <f t="shared" si="2"/>
        <v>348</v>
      </c>
      <c r="H22" s="2">
        <f t="shared" si="2"/>
        <v>31466363.659999996</v>
      </c>
    </row>
    <row r="24" spans="1:9" s="12" customFormat="1" ht="15" customHeight="1" x14ac:dyDescent="0.3">
      <c r="A24" s="20" t="s">
        <v>18</v>
      </c>
      <c r="B24" s="20"/>
      <c r="C24" s="20"/>
      <c r="D24" s="20"/>
      <c r="E24" s="20"/>
      <c r="F24" s="20"/>
      <c r="G24" s="20"/>
      <c r="H24" s="20"/>
    </row>
    <row r="25" spans="1:9" s="12" customFormat="1" ht="15.75" customHeight="1" x14ac:dyDescent="0.3">
      <c r="A25" s="20"/>
      <c r="B25" s="20"/>
      <c r="C25" s="20"/>
      <c r="D25" s="20"/>
      <c r="E25" s="20"/>
      <c r="F25" s="20"/>
      <c r="G25" s="20"/>
      <c r="H25" s="20"/>
    </row>
    <row r="26" spans="1:9" s="12" customFormat="1" ht="29.25" customHeight="1" x14ac:dyDescent="0.3">
      <c r="A26" s="21" t="s">
        <v>7</v>
      </c>
      <c r="B26" s="22" t="s">
        <v>5</v>
      </c>
      <c r="C26" s="23" t="s">
        <v>4</v>
      </c>
      <c r="D26" s="23"/>
      <c r="E26" s="23" t="s">
        <v>0</v>
      </c>
      <c r="F26" s="23"/>
      <c r="G26" s="23" t="s">
        <v>3</v>
      </c>
      <c r="H26" s="23"/>
    </row>
    <row r="27" spans="1:9" s="12" customFormat="1" ht="12.75" customHeight="1" x14ac:dyDescent="0.3">
      <c r="A27" s="21"/>
      <c r="B27" s="22"/>
      <c r="C27" s="1" t="s">
        <v>6</v>
      </c>
      <c r="D27" s="3" t="s">
        <v>8</v>
      </c>
      <c r="E27" s="1" t="s">
        <v>6</v>
      </c>
      <c r="F27" s="3" t="s">
        <v>8</v>
      </c>
      <c r="G27" s="1" t="s">
        <v>6</v>
      </c>
      <c r="H27" s="3" t="s">
        <v>8</v>
      </c>
    </row>
    <row r="28" spans="1:9" s="12" customFormat="1" ht="60" customHeight="1" x14ac:dyDescent="0.3">
      <c r="A28" s="6">
        <v>1</v>
      </c>
      <c r="B28" s="7" t="s">
        <v>1</v>
      </c>
      <c r="C28" s="8">
        <v>2881</v>
      </c>
      <c r="D28" s="2">
        <v>67645538.859999999</v>
      </c>
      <c r="E28" s="8">
        <v>1647</v>
      </c>
      <c r="F28" s="2">
        <v>67256840.569999993</v>
      </c>
      <c r="G28" s="10">
        <f>C28+E28</f>
        <v>4528</v>
      </c>
      <c r="H28" s="2">
        <f>D28+F28</f>
        <v>134902379.43000001</v>
      </c>
    </row>
    <row r="29" spans="1:9" s="9" customFormat="1" ht="53.25" customHeight="1" x14ac:dyDescent="0.35">
      <c r="A29" s="6">
        <v>2</v>
      </c>
      <c r="B29" s="7" t="s">
        <v>13</v>
      </c>
      <c r="C29" s="16">
        <f>164</f>
        <v>164</v>
      </c>
      <c r="D29" s="17">
        <f>2202210.31</f>
        <v>2202210.31</v>
      </c>
      <c r="E29" s="16">
        <v>29</v>
      </c>
      <c r="F29" s="18">
        <f>853028.14+607920.53</f>
        <v>1460948.67</v>
      </c>
      <c r="G29" s="16">
        <v>200</v>
      </c>
      <c r="H29" s="19">
        <f>D29+F29</f>
        <v>3663158.98</v>
      </c>
    </row>
    <row r="30" spans="1:9" s="9" customFormat="1" ht="28.2" x14ac:dyDescent="0.3">
      <c r="A30" s="6">
        <v>3</v>
      </c>
      <c r="B30" s="7" t="s">
        <v>2</v>
      </c>
      <c r="C30" s="8"/>
      <c r="D30" s="2"/>
      <c r="E30" s="8"/>
      <c r="F30" s="2"/>
      <c r="G30" s="10"/>
      <c r="H30" s="2">
        <v>1393960.96</v>
      </c>
    </row>
    <row r="31" spans="1:9" s="9" customFormat="1" ht="55.8" x14ac:dyDescent="0.3">
      <c r="A31" s="6">
        <v>4</v>
      </c>
      <c r="B31" s="7" t="s">
        <v>10</v>
      </c>
      <c r="C31" s="5" t="s">
        <v>15</v>
      </c>
      <c r="D31" s="5" t="s">
        <v>14</v>
      </c>
      <c r="E31" s="5" t="s">
        <v>14</v>
      </c>
      <c r="F31" s="5" t="s">
        <v>14</v>
      </c>
      <c r="G31" s="5" t="s">
        <v>14</v>
      </c>
      <c r="H31" s="13">
        <v>10392481.74</v>
      </c>
      <c r="I31" s="11"/>
    </row>
    <row r="32" spans="1:9" s="9" customFormat="1" ht="78" customHeight="1" x14ac:dyDescent="0.3">
      <c r="A32" s="6">
        <v>5</v>
      </c>
      <c r="B32" s="7" t="s">
        <v>11</v>
      </c>
      <c r="C32" s="8">
        <v>19</v>
      </c>
      <c r="D32" s="2">
        <v>339195.53</v>
      </c>
      <c r="E32" s="8">
        <v>15</v>
      </c>
      <c r="F32" s="2">
        <v>1366469.31</v>
      </c>
      <c r="G32" s="5">
        <f t="shared" ref="G32:H33" si="3">C32+E32</f>
        <v>34</v>
      </c>
      <c r="H32" s="2">
        <f t="shared" si="3"/>
        <v>1705664.84</v>
      </c>
    </row>
    <row r="33" spans="1:8" s="9" customFormat="1" ht="76.5" customHeight="1" x14ac:dyDescent="0.3">
      <c r="A33" s="6">
        <v>6</v>
      </c>
      <c r="B33" s="7" t="s">
        <v>12</v>
      </c>
      <c r="C33" s="8">
        <v>208</v>
      </c>
      <c r="D33" s="2">
        <v>25214425.350000001</v>
      </c>
      <c r="E33" s="8">
        <v>214</v>
      </c>
      <c r="F33" s="2">
        <v>9811657.4199999999</v>
      </c>
      <c r="G33" s="10">
        <f t="shared" si="3"/>
        <v>422</v>
      </c>
      <c r="H33" s="2">
        <f t="shared" si="3"/>
        <v>35026082.770000003</v>
      </c>
    </row>
  </sheetData>
  <mergeCells count="19">
    <mergeCell ref="A1:H2"/>
    <mergeCell ref="A3:A4"/>
    <mergeCell ref="A12:H12"/>
    <mergeCell ref="C3:D3"/>
    <mergeCell ref="E3:F3"/>
    <mergeCell ref="G3:H3"/>
    <mergeCell ref="B3:B4"/>
    <mergeCell ref="A13:H14"/>
    <mergeCell ref="A15:A16"/>
    <mergeCell ref="B15:B16"/>
    <mergeCell ref="C15:D15"/>
    <mergeCell ref="E15:F15"/>
    <mergeCell ref="G15:H15"/>
    <mergeCell ref="A24:H25"/>
    <mergeCell ref="A26:A27"/>
    <mergeCell ref="B26:B27"/>
    <mergeCell ref="C26:D26"/>
    <mergeCell ref="E26:F26"/>
    <mergeCell ref="G26:H26"/>
  </mergeCells>
  <pageMargins left="0.7" right="0.7" top="0.75" bottom="0.75" header="0.3" footer="0.3"/>
  <pageSetup paperSize="9" scale="7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Polina</cp:lastModifiedBy>
  <cp:lastPrinted>2019-09-10T09:09:33Z</cp:lastPrinted>
  <dcterms:created xsi:type="dcterms:W3CDTF">2019-08-29T11:58:07Z</dcterms:created>
  <dcterms:modified xsi:type="dcterms:W3CDTF">2023-02-14T17:18:00Z</dcterms:modified>
</cp:coreProperties>
</file>